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<sst xmlns="http://schemas.openxmlformats.org/spreadsheetml/2006/main" count="152" uniqueCount="67">
  <si>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</si>
  <si>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</si>
  <si>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</si>
  <si>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</si>
  <si>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</si>
  <si>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</si>
  <si>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</si>
  <si>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</si>
  <si>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</si>
  <si>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</si>
  <si>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</si>
  <si>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</si>
  <si>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</si>
  <si>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</si>
  <si>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</si>
  <si>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</si>
  <si>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</si>
  <si>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</si>
  <si>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</si>
  <si>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</si>
  <si>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</si>
  <si>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</si>
  <si>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</si>
  <si>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</si>
  <si>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</si>
  <si>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</si>
  <si>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</si>
  <si>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</si>
  <si>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</si>
  <si>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</si>
  <si>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</si>
  <si>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</si>
  <si>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</si>
  <si>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</si>
  <si>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</si>
  <si>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</si>
  <si>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</si>
  <si>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яблоки</t>
  </si>
  <si>
    <t>капуста</t>
  </si>
  <si>
    <t>сентябрь</t>
  </si>
  <si>
    <t>чай с сахаром</t>
  </si>
  <si>
    <t>масло растит</t>
  </si>
  <si>
    <t>рис круг</t>
  </si>
  <si>
    <t>обед</t>
  </si>
  <si>
    <t>сыр</t>
  </si>
  <si>
    <t>каша рисовая</t>
  </si>
  <si>
    <t>уха с крупой</t>
  </si>
  <si>
    <t>гречка отварная</t>
  </si>
  <si>
    <t>тефтели из говядины</t>
  </si>
  <si>
    <t>гречка</t>
  </si>
  <si>
    <t>бутерброд с сыром</t>
  </si>
  <si>
    <t>тефтели в томате</t>
  </si>
  <si>
    <t>помдоры</t>
  </si>
  <si>
    <t>рис</t>
  </si>
  <si>
    <t>салат из капусты</t>
  </si>
  <si>
    <t>морковь</t>
  </si>
  <si>
    <t>салат из капусты и с яблоками</t>
  </si>
  <si>
    <t>суп овощной со сметаной</t>
  </si>
  <si>
    <t>напиток яблочно лимонный</t>
  </si>
  <si>
    <t>лимон</t>
  </si>
  <si>
    <t>ноябрь</t>
  </si>
  <si>
    <t>бутерброд с маслом</t>
  </si>
  <si>
    <t>банан</t>
  </si>
  <si>
    <t xml:space="preserve">вафли </t>
  </si>
  <si>
    <t>сок 0,200</t>
  </si>
  <si>
    <t>сок</t>
  </si>
  <si>
    <t>вафли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</si>
</sst>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6" fillId="0" borderId="15" xfId="0" applyFont="1" applyBorder="1" applyAlignment="1">
      <alignment/>
    </xf>
    <xf numFmtId="0" fontId="49" fillId="13" borderId="10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J25" sqref="AJ25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5.42187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3.71093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8515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51" t="s">
        <v>3</v>
      </c>
      <c r="U1" s="51"/>
      <c r="V1" s="51"/>
      <c r="W1" s="51"/>
      <c r="X1" s="51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52" t="s">
        <v>34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23</v>
      </c>
      <c r="F6" s="23" t="s">
        <v>2</v>
      </c>
      <c r="G6" s="53" t="s">
        <v>60</v>
      </c>
      <c r="H6" s="54"/>
      <c r="I6" s="54"/>
      <c r="J6" s="54"/>
      <c r="K6" s="31">
        <v>2021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5" t="s">
        <v>4</v>
      </c>
      <c r="C8" s="56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7"/>
      <c r="C9" s="58"/>
      <c r="D9" s="7" t="s">
        <v>42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/>
      <c r="K9" s="7" t="s">
        <v>21</v>
      </c>
      <c r="L9" s="7" t="s">
        <v>22</v>
      </c>
      <c r="M9" s="7" t="s">
        <v>55</v>
      </c>
      <c r="N9" s="7" t="s">
        <v>49</v>
      </c>
      <c r="O9" s="7" t="s">
        <v>24</v>
      </c>
      <c r="P9" s="7" t="s">
        <v>41</v>
      </c>
      <c r="Q9" s="7" t="s">
        <v>26</v>
      </c>
      <c r="R9" s="7" t="s">
        <v>27</v>
      </c>
      <c r="S9" s="7" t="s">
        <v>33</v>
      </c>
      <c r="T9" s="25" t="s">
        <v>62</v>
      </c>
      <c r="U9" s="25" t="s">
        <v>65</v>
      </c>
      <c r="V9" s="25" t="s">
        <v>44</v>
      </c>
      <c r="W9" s="25" t="s">
        <v>37</v>
      </c>
      <c r="X9" s="25" t="s">
        <v>38</v>
      </c>
      <c r="Y9" s="25" t="s">
        <v>59</v>
      </c>
      <c r="Z9" s="25"/>
      <c r="AA9" s="25" t="s">
        <v>66</v>
      </c>
      <c r="AB9" s="25" t="s">
        <v>35</v>
      </c>
      <c r="AC9" s="25" t="s">
        <v>36</v>
      </c>
      <c r="AD9" s="25" t="s">
        <v>31</v>
      </c>
      <c r="AE9" s="25"/>
      <c r="AF9" s="11"/>
      <c r="AH9" s="29"/>
    </row>
    <row r="10" spans="1:32" ht="15.75">
      <c r="A10" s="2"/>
      <c r="B10" s="45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5"/>
      <c r="C11" s="6" t="s">
        <v>45</v>
      </c>
      <c r="D11" s="6">
        <v>40</v>
      </c>
      <c r="E11" s="6">
        <v>80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5"/>
      <c r="C12" s="6" t="s">
        <v>40</v>
      </c>
      <c r="D12" s="6"/>
      <c r="E12" s="6"/>
      <c r="F12" s="6">
        <v>10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5"/>
      <c r="C13" s="6" t="s">
        <v>61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4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6"/>
      <c r="C19" s="36" t="s">
        <v>56</v>
      </c>
      <c r="D19" s="36"/>
      <c r="E19" s="36"/>
      <c r="F19" s="12"/>
      <c r="G19" s="12">
        <v>1</v>
      </c>
      <c r="H19" s="12"/>
      <c r="I19" s="12"/>
      <c r="J19" s="12"/>
      <c r="K19" s="12">
        <v>10</v>
      </c>
      <c r="L19" s="12"/>
      <c r="M19" s="12">
        <v>10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>
        <v>20</v>
      </c>
      <c r="X19" s="27">
        <v>110</v>
      </c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44" t="s">
        <v>8</v>
      </c>
      <c r="C20" s="9" t="s">
        <v>57</v>
      </c>
      <c r="D20" s="9"/>
      <c r="E20" s="9"/>
      <c r="F20" s="9"/>
      <c r="G20" s="9">
        <v>2</v>
      </c>
      <c r="H20" s="9">
        <v>5</v>
      </c>
      <c r="I20" s="9"/>
      <c r="J20" s="9"/>
      <c r="K20" s="9">
        <v>15</v>
      </c>
      <c r="L20" s="9">
        <v>80</v>
      </c>
      <c r="M20" s="9">
        <v>15</v>
      </c>
      <c r="N20" s="9"/>
      <c r="O20" s="9"/>
      <c r="P20" s="9">
        <v>5</v>
      </c>
      <c r="Q20" s="9"/>
      <c r="R20" s="9"/>
      <c r="S20" s="9">
        <v>3</v>
      </c>
      <c r="T20" s="24"/>
      <c r="U20" s="24"/>
      <c r="V20" s="24"/>
      <c r="W20" s="24"/>
      <c r="X20" s="24">
        <v>40</v>
      </c>
      <c r="Y20" s="24"/>
      <c r="Z20" s="24"/>
      <c r="AA20" s="24"/>
      <c r="AB20" s="24"/>
      <c r="AC20" s="24">
        <v>10</v>
      </c>
      <c r="AD20" s="24"/>
      <c r="AE20" s="24"/>
      <c r="AF20" s="10"/>
    </row>
    <row r="21" spans="1:32" ht="15.75">
      <c r="A21" s="2"/>
      <c r="B21" s="45"/>
      <c r="C21" s="6" t="s">
        <v>47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60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5"/>
      <c r="C22" s="6" t="s">
        <v>48</v>
      </c>
      <c r="D22" s="6">
        <v>10</v>
      </c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80</v>
      </c>
      <c r="P22" s="6"/>
      <c r="Q22" s="6"/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5"/>
      <c r="C23" s="6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60</v>
      </c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7"/>
      <c r="C24" s="14" t="s">
        <v>58</v>
      </c>
      <c r="D24" s="14"/>
      <c r="E24" s="14"/>
      <c r="F24" s="14">
        <v>20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8"/>
      <c r="U24" s="28"/>
      <c r="V24" s="28"/>
      <c r="W24" s="28"/>
      <c r="X24" s="28"/>
      <c r="Y24" s="28">
        <v>10</v>
      </c>
      <c r="Z24" s="28"/>
      <c r="AA24" s="41"/>
      <c r="AB24" s="28"/>
      <c r="AC24" s="28"/>
      <c r="AD24" s="28"/>
      <c r="AE24" s="28"/>
      <c r="AF24" s="15"/>
    </row>
    <row r="25" spans="1:32" ht="15.75">
      <c r="A25" s="2"/>
      <c r="B25" s="44" t="s">
        <v>28</v>
      </c>
      <c r="C25" s="9" t="s">
        <v>62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>
        <v>210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38"/>
      <c r="AF25" s="10"/>
    </row>
    <row r="26" spans="1:32" ht="15.75">
      <c r="A26" s="2"/>
      <c r="B26" s="45"/>
      <c r="C26" s="6" t="s">
        <v>63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43">
        <v>1000</v>
      </c>
      <c r="AB26" s="26"/>
      <c r="AC26" s="26"/>
      <c r="AD26" s="26"/>
      <c r="AE26" s="26"/>
      <c r="AF26" s="11"/>
    </row>
    <row r="27" spans="1:32" ht="16.5" thickBot="1">
      <c r="A27" s="2"/>
      <c r="B27" s="46"/>
      <c r="C27" s="12" t="s">
        <v>64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42">
        <v>1000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50</v>
      </c>
      <c r="E28" s="34">
        <f aca="true" t="shared" si="0" ref="E28:AF28">SUM(E10:E27)</f>
        <v>80</v>
      </c>
      <c r="F28" s="34">
        <f t="shared" si="0"/>
        <v>35</v>
      </c>
      <c r="G28" s="34">
        <f t="shared" si="0"/>
        <v>6</v>
      </c>
      <c r="H28" s="34">
        <f t="shared" si="0"/>
        <v>26.2</v>
      </c>
      <c r="I28" s="34">
        <f t="shared" si="0"/>
        <v>1</v>
      </c>
      <c r="J28" s="34">
        <f t="shared" si="0"/>
        <v>0</v>
      </c>
      <c r="K28" s="34">
        <f t="shared" si="0"/>
        <v>35</v>
      </c>
      <c r="L28" s="34">
        <f t="shared" si="0"/>
        <v>80</v>
      </c>
      <c r="M28" s="34">
        <f t="shared" si="0"/>
        <v>35</v>
      </c>
      <c r="N28" s="34">
        <f t="shared" si="0"/>
        <v>60</v>
      </c>
      <c r="O28" s="34">
        <f t="shared" si="0"/>
        <v>80</v>
      </c>
      <c r="P28" s="34">
        <f t="shared" si="0"/>
        <v>10</v>
      </c>
      <c r="Q28" s="34">
        <f t="shared" si="0"/>
        <v>0</v>
      </c>
      <c r="R28" s="34">
        <f>SUM(R10:R27)</f>
        <v>90</v>
      </c>
      <c r="S28" s="34">
        <f t="shared" si="0"/>
        <v>5</v>
      </c>
      <c r="T28" s="34">
        <f t="shared" si="0"/>
        <v>210</v>
      </c>
      <c r="U28" s="34">
        <f t="shared" si="0"/>
        <v>1000</v>
      </c>
      <c r="V28" s="34">
        <f t="shared" si="0"/>
        <v>0</v>
      </c>
      <c r="W28" s="34">
        <f t="shared" si="0"/>
        <v>20</v>
      </c>
      <c r="X28" s="34">
        <f aca="true" t="shared" si="1" ref="X28:AE28">SUM(X10:X27)</f>
        <v>150</v>
      </c>
      <c r="Y28" s="34">
        <f t="shared" si="1"/>
        <v>10</v>
      </c>
      <c r="Z28" s="34"/>
      <c r="AA28" s="34">
        <f t="shared" si="1"/>
        <v>1000</v>
      </c>
      <c r="AB28" s="34">
        <f t="shared" si="1"/>
        <v>0</v>
      </c>
      <c r="AC28" s="34">
        <f t="shared" si="1"/>
        <v>10</v>
      </c>
      <c r="AD28" s="34">
        <f t="shared" si="1"/>
        <v>0</v>
      </c>
      <c r="AE28" s="39">
        <f t="shared" si="1"/>
        <v>0</v>
      </c>
      <c r="AF28" s="34">
        <f t="shared" si="0"/>
        <v>0</v>
      </c>
    </row>
    <row r="29" spans="1:32" ht="15.75">
      <c r="A29" s="2">
        <v>121</v>
      </c>
      <c r="B29" s="6" t="s">
        <v>10</v>
      </c>
      <c r="C29" s="6"/>
      <c r="D29" s="17">
        <f>D28*A29/1000</f>
        <v>6.05</v>
      </c>
      <c r="E29" s="17">
        <f>A29*E28/1000</f>
        <v>9.68</v>
      </c>
      <c r="F29" s="17">
        <f>A29*F28/1000</f>
        <v>4.235</v>
      </c>
      <c r="G29" s="17">
        <f>G28*A29/1000</f>
        <v>0.726</v>
      </c>
      <c r="H29" s="17">
        <f>A29*H28/1000</f>
        <v>3.1702</v>
      </c>
      <c r="I29" s="17">
        <f>I28*A29/1000</f>
        <v>0.121</v>
      </c>
      <c r="J29" s="17">
        <f>J28*A29/1000</f>
        <v>0</v>
      </c>
      <c r="K29" s="17">
        <f>K28*A29/1000</f>
        <v>4.235</v>
      </c>
      <c r="L29" s="17">
        <f>L28*A29/1000</f>
        <v>9.68</v>
      </c>
      <c r="M29" s="17">
        <f>M28*A29/1000</f>
        <v>4.235</v>
      </c>
      <c r="N29" s="17">
        <f>N28*A29/1000</f>
        <v>7.26</v>
      </c>
      <c r="O29" s="17">
        <f>O28*A29/1000</f>
        <v>9.68</v>
      </c>
      <c r="P29" s="17">
        <f>P28*A29/1000</f>
        <v>1.21</v>
      </c>
      <c r="Q29" s="17">
        <f>Q28*A29/1000</f>
        <v>0</v>
      </c>
      <c r="R29" s="17">
        <f>R28*A29/1000</f>
        <v>10.89</v>
      </c>
      <c r="S29" s="17">
        <f>S28*A29/1000</f>
        <v>0.605</v>
      </c>
      <c r="T29" s="17">
        <f>T28*A29/1000</f>
        <v>25.41</v>
      </c>
      <c r="U29" s="17">
        <f>U28*A29/1000</f>
        <v>121</v>
      </c>
      <c r="V29" s="17">
        <f>V28*A29/1000</f>
        <v>0</v>
      </c>
      <c r="W29" s="17">
        <f>W28*A29/1000</f>
        <v>2.42</v>
      </c>
      <c r="X29" s="17">
        <f>X28*A29/1000</f>
        <v>18.15</v>
      </c>
      <c r="Y29" s="17">
        <f>Y28*A29/1000</f>
        <v>1.21</v>
      </c>
      <c r="Z29" s="17"/>
      <c r="AA29" s="17">
        <f>AA28*A29/1000</f>
        <v>121</v>
      </c>
      <c r="AB29" s="17">
        <f>AB28*A29/1000</f>
        <v>0</v>
      </c>
      <c r="AC29" s="17">
        <f>AC28*A29/1000</f>
        <v>1.21</v>
      </c>
      <c r="AD29" s="17">
        <f>AD28*A29/1000</f>
        <v>0</v>
      </c>
      <c r="AE29" s="18">
        <f>AE28*A29/1000</f>
        <v>0</v>
      </c>
      <c r="AF29" s="17">
        <f>AF28*A29/1000</f>
        <v>0</v>
      </c>
    </row>
    <row r="30" spans="1:32" ht="15.75">
      <c r="A30" s="2"/>
      <c r="B30" s="48" t="s">
        <v>11</v>
      </c>
      <c r="C30" s="49"/>
      <c r="D30" s="35">
        <v>52</v>
      </c>
      <c r="E30" s="35">
        <v>39</v>
      </c>
      <c r="F30" s="35">
        <v>52</v>
      </c>
      <c r="G30" s="35">
        <v>12</v>
      </c>
      <c r="H30" s="35">
        <v>550</v>
      </c>
      <c r="I30" s="35">
        <v>670</v>
      </c>
      <c r="J30" s="35"/>
      <c r="K30" s="35">
        <v>20</v>
      </c>
      <c r="L30" s="35">
        <v>40</v>
      </c>
      <c r="M30" s="35">
        <v>40</v>
      </c>
      <c r="N30" s="35">
        <v>83</v>
      </c>
      <c r="O30" s="35">
        <v>340</v>
      </c>
      <c r="P30" s="35">
        <v>112</v>
      </c>
      <c r="Q30" s="35">
        <v>38</v>
      </c>
      <c r="R30" s="35">
        <v>62.5</v>
      </c>
      <c r="S30" s="35">
        <v>144</v>
      </c>
      <c r="T30" s="35">
        <v>102</v>
      </c>
      <c r="U30" s="35">
        <v>14</v>
      </c>
      <c r="V30" s="35">
        <v>438</v>
      </c>
      <c r="W30" s="35">
        <v>70</v>
      </c>
      <c r="X30" s="35">
        <v>40</v>
      </c>
      <c r="Y30" s="35">
        <v>107</v>
      </c>
      <c r="Z30" s="35"/>
      <c r="AA30" s="35">
        <v>15</v>
      </c>
      <c r="AB30" s="35"/>
      <c r="AC30" s="35"/>
      <c r="AD30" s="35"/>
      <c r="AE30" s="40">
        <v>13</v>
      </c>
      <c r="AF30" s="35"/>
    </row>
    <row r="31" spans="1:32" ht="15.75">
      <c r="A31" s="2"/>
      <c r="B31" s="48" t="s">
        <v>12</v>
      </c>
      <c r="C31" s="49"/>
      <c r="D31" s="17">
        <f>D29*D30</f>
        <v>314.59999999999997</v>
      </c>
      <c r="E31" s="17">
        <f aca="true" t="shared" si="2" ref="E31:AF31">E29*E30</f>
        <v>377.52</v>
      </c>
      <c r="F31" s="17">
        <f t="shared" si="2"/>
        <v>220.22000000000003</v>
      </c>
      <c r="G31" s="17">
        <f t="shared" si="2"/>
        <v>8.712</v>
      </c>
      <c r="H31" s="17">
        <f t="shared" si="2"/>
        <v>1743.61</v>
      </c>
      <c r="I31" s="17">
        <f t="shared" si="2"/>
        <v>81.07</v>
      </c>
      <c r="J31" s="17">
        <f t="shared" si="2"/>
        <v>0</v>
      </c>
      <c r="K31" s="17">
        <f t="shared" si="2"/>
        <v>84.7</v>
      </c>
      <c r="L31" s="17">
        <f t="shared" si="2"/>
        <v>387.2</v>
      </c>
      <c r="M31" s="17">
        <f t="shared" si="2"/>
        <v>169.4</v>
      </c>
      <c r="N31" s="17">
        <v>597.6</v>
      </c>
      <c r="O31" s="17">
        <f t="shared" si="2"/>
        <v>3291.2</v>
      </c>
      <c r="P31" s="17">
        <f t="shared" si="2"/>
        <v>135.51999999999998</v>
      </c>
      <c r="Q31" s="17">
        <f t="shared" si="2"/>
        <v>0</v>
      </c>
      <c r="R31" s="17">
        <f t="shared" si="2"/>
        <v>680.625</v>
      </c>
      <c r="S31" s="17">
        <f t="shared" si="2"/>
        <v>87.12</v>
      </c>
      <c r="T31" s="17">
        <f t="shared" si="2"/>
        <v>2591.82</v>
      </c>
      <c r="U31" s="17">
        <f t="shared" si="2"/>
        <v>1694</v>
      </c>
      <c r="V31" s="17">
        <f t="shared" si="2"/>
        <v>0</v>
      </c>
      <c r="W31" s="17">
        <f t="shared" si="2"/>
        <v>169.4</v>
      </c>
      <c r="X31" s="17">
        <f aca="true" t="shared" si="3" ref="X31:AD31">X29*X30</f>
        <v>726</v>
      </c>
      <c r="Y31" s="17">
        <f t="shared" si="3"/>
        <v>129.47</v>
      </c>
      <c r="Z31" s="37">
        <f t="shared" si="3"/>
        <v>0</v>
      </c>
      <c r="AA31" s="17">
        <f t="shared" si="3"/>
        <v>1815</v>
      </c>
      <c r="AB31" s="17">
        <f t="shared" si="3"/>
        <v>0</v>
      </c>
      <c r="AC31" s="17">
        <f t="shared" si="3"/>
        <v>0</v>
      </c>
      <c r="AD31" s="17">
        <f t="shared" si="3"/>
        <v>0</v>
      </c>
      <c r="AE31" s="18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50">
        <f>SUM(D31:AF31)</f>
        <v>15304.786999999998</v>
      </c>
      <c r="E33" s="50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T1:X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D29" sqref="AD29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 t="s">
        <v>3</v>
      </c>
      <c r="P1" s="51"/>
      <c r="Q1" s="51"/>
      <c r="R1" s="51"/>
      <c r="S1" s="51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5</v>
      </c>
      <c r="F6" s="20" t="s">
        <v>2</v>
      </c>
      <c r="G6" s="54" t="s">
        <v>39</v>
      </c>
      <c r="H6" s="54"/>
      <c r="I6" s="54"/>
      <c r="J6" s="54"/>
      <c r="K6" s="1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5" t="s">
        <v>4</v>
      </c>
      <c r="C8" s="56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7"/>
      <c r="C9" s="58"/>
      <c r="D9" s="7" t="s">
        <v>42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31</v>
      </c>
      <c r="K9" s="7" t="s">
        <v>21</v>
      </c>
      <c r="L9" s="7" t="s">
        <v>22</v>
      </c>
      <c r="M9" s="7" t="s">
        <v>23</v>
      </c>
      <c r="N9" s="7" t="s">
        <v>49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38</v>
      </c>
      <c r="T9" s="25" t="s">
        <v>35</v>
      </c>
      <c r="U9" s="25" t="s">
        <v>33</v>
      </c>
      <c r="V9" s="25" t="s">
        <v>31</v>
      </c>
      <c r="W9" s="25" t="s">
        <v>44</v>
      </c>
      <c r="X9" s="25" t="s">
        <v>36</v>
      </c>
      <c r="Y9" s="25"/>
      <c r="Z9" s="11"/>
    </row>
    <row r="10" spans="1:26" ht="15.75">
      <c r="A10" s="2"/>
      <c r="B10" s="45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5"/>
      <c r="C11" s="6" t="s">
        <v>45</v>
      </c>
      <c r="D11" s="6">
        <v>53</v>
      </c>
      <c r="E11" s="6">
        <v>100</v>
      </c>
      <c r="F11" s="6">
        <v>5</v>
      </c>
      <c r="G11" s="6">
        <v>1</v>
      </c>
      <c r="H11" s="6">
        <v>5.6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5"/>
      <c r="C12" s="6" t="s">
        <v>40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5"/>
      <c r="C13" s="6" t="s">
        <v>50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>
        <v>15</v>
      </c>
      <c r="X13" s="26"/>
      <c r="Y13" s="26"/>
      <c r="Z13" s="11"/>
    </row>
    <row r="14" spans="1:26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4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6"/>
      <c r="C19" s="12" t="s">
        <v>54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>
        <v>10</v>
      </c>
      <c r="N19" s="12"/>
      <c r="O19" s="12"/>
      <c r="P19" s="12">
        <v>5</v>
      </c>
      <c r="Q19" s="12"/>
      <c r="R19" s="12"/>
      <c r="S19" s="12">
        <v>100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4" t="s">
        <v>8</v>
      </c>
      <c r="C20" s="9" t="s">
        <v>46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10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5"/>
      <c r="C21" s="6" t="s">
        <v>47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5"/>
      <c r="C22" s="6" t="s">
        <v>51</v>
      </c>
      <c r="D22" s="6">
        <v>10</v>
      </c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15</v>
      </c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5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7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4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63</v>
      </c>
      <c r="E28" s="16">
        <f aca="true" t="shared" si="0" ref="E28:Z28">SUM(E10:E27)</f>
        <v>100</v>
      </c>
      <c r="F28" s="16">
        <f t="shared" si="0"/>
        <v>35</v>
      </c>
      <c r="G28" s="16">
        <f t="shared" si="0"/>
        <v>5</v>
      </c>
      <c r="H28" s="16">
        <f t="shared" si="0"/>
        <v>17.6</v>
      </c>
      <c r="I28" s="16">
        <f t="shared" si="0"/>
        <v>2</v>
      </c>
      <c r="J28" s="16">
        <f t="shared" si="0"/>
        <v>16</v>
      </c>
      <c r="K28" s="16">
        <f t="shared" si="0"/>
        <v>30</v>
      </c>
      <c r="L28" s="16">
        <f t="shared" si="0"/>
        <v>120</v>
      </c>
      <c r="M28" s="16">
        <f t="shared" si="0"/>
        <v>45</v>
      </c>
      <c r="N28" s="16">
        <f t="shared" si="0"/>
        <v>70</v>
      </c>
      <c r="O28" s="16">
        <f t="shared" si="0"/>
        <v>60</v>
      </c>
      <c r="P28" s="16">
        <f t="shared" si="0"/>
        <v>5</v>
      </c>
      <c r="Q28" s="16">
        <f t="shared" si="0"/>
        <v>0</v>
      </c>
      <c r="R28" s="16">
        <f>SUM(R10:R27)</f>
        <v>90</v>
      </c>
      <c r="S28" s="16">
        <f t="shared" si="0"/>
        <v>100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15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8.253</v>
      </c>
      <c r="E29" s="17">
        <f>A29*E28/1000</f>
        <v>13.1</v>
      </c>
      <c r="F29" s="17">
        <f>A29*F28/1000</f>
        <v>4.585</v>
      </c>
      <c r="G29" s="17">
        <v>0.45</v>
      </c>
      <c r="H29" s="17">
        <f>A29*H28/1000</f>
        <v>2.3056000000000005</v>
      </c>
      <c r="I29" s="17">
        <f>I28*A29/1000</f>
        <v>0.262</v>
      </c>
      <c r="J29" s="17">
        <f>J28*A29/1000</f>
        <v>2.096</v>
      </c>
      <c r="K29" s="17">
        <f>K28*A29/1000</f>
        <v>3.93</v>
      </c>
      <c r="L29" s="17">
        <f>L28*A29/1000</f>
        <v>15.72</v>
      </c>
      <c r="M29" s="17">
        <f>M28*A29/1000</f>
        <v>5.895</v>
      </c>
      <c r="N29" s="17">
        <f>N28*A29/1000</f>
        <v>9.17</v>
      </c>
      <c r="O29" s="17">
        <f>O28*A29/1000</f>
        <v>7.86</v>
      </c>
      <c r="P29" s="17">
        <f>P28*A29/1000</f>
        <v>0.655</v>
      </c>
      <c r="Q29" s="17">
        <f>Q28*A29/1000</f>
        <v>0</v>
      </c>
      <c r="R29" s="17">
        <f>R28*A29/1000</f>
        <v>11.79</v>
      </c>
      <c r="S29" s="17">
        <f>S28*A29/1000</f>
        <v>13.1</v>
      </c>
      <c r="T29" s="17">
        <f>T28*A29/1000</f>
        <v>0</v>
      </c>
      <c r="U29" s="17">
        <f>U28*A29/1000</f>
        <v>0.917</v>
      </c>
      <c r="V29" s="17">
        <f>V28*A29/1000</f>
        <v>0</v>
      </c>
      <c r="W29" s="17">
        <f>W28*A29/1000</f>
        <v>1.965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8" t="s">
        <v>11</v>
      </c>
      <c r="C30" s="49"/>
      <c r="D30" s="6">
        <v>43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45</v>
      </c>
      <c r="K30" s="6"/>
      <c r="L30" s="6"/>
      <c r="M30" s="6"/>
      <c r="N30" s="6">
        <v>29</v>
      </c>
      <c r="O30" s="6">
        <v>300</v>
      </c>
      <c r="P30" s="6">
        <v>65</v>
      </c>
      <c r="Q30" s="6">
        <v>26</v>
      </c>
      <c r="R30" s="6">
        <v>48</v>
      </c>
      <c r="S30" s="6">
        <v>15</v>
      </c>
      <c r="T30" s="6"/>
      <c r="U30" s="6">
        <v>128</v>
      </c>
      <c r="V30" s="6">
        <v>45</v>
      </c>
      <c r="W30" s="6">
        <v>278</v>
      </c>
      <c r="X30" s="6"/>
      <c r="Y30" s="6"/>
      <c r="Z30" s="6"/>
    </row>
    <row r="31" spans="1:26" ht="15.75">
      <c r="A31" s="2"/>
      <c r="B31" s="48" t="s">
        <v>12</v>
      </c>
      <c r="C31" s="49"/>
      <c r="D31" s="18">
        <f>D29*D30</f>
        <v>354.879</v>
      </c>
      <c r="E31" s="18">
        <f aca="true" t="shared" si="1" ref="E31:Z31">E29*E30</f>
        <v>458.5</v>
      </c>
      <c r="F31" s="18">
        <f t="shared" si="1"/>
        <v>155.89</v>
      </c>
      <c r="G31" s="18">
        <f t="shared" si="1"/>
        <v>5.4</v>
      </c>
      <c r="H31" s="18">
        <f t="shared" si="1"/>
        <v>830.0160000000002</v>
      </c>
      <c r="I31" s="18">
        <f t="shared" si="1"/>
        <v>149.34</v>
      </c>
      <c r="J31" s="18">
        <f t="shared" si="1"/>
        <v>94.32000000000001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265.93</v>
      </c>
      <c r="O31" s="18">
        <f t="shared" si="1"/>
        <v>2358</v>
      </c>
      <c r="P31" s="18">
        <f t="shared" si="1"/>
        <v>42.575</v>
      </c>
      <c r="Q31" s="18">
        <f t="shared" si="1"/>
        <v>0</v>
      </c>
      <c r="R31" s="18">
        <f t="shared" si="1"/>
        <v>565.92</v>
      </c>
      <c r="S31" s="18">
        <f t="shared" si="1"/>
        <v>196.5</v>
      </c>
      <c r="T31" s="18">
        <f t="shared" si="1"/>
        <v>0</v>
      </c>
      <c r="U31" s="18">
        <f t="shared" si="1"/>
        <v>117.376</v>
      </c>
      <c r="V31" s="18">
        <f t="shared" si="1"/>
        <v>0</v>
      </c>
      <c r="W31" s="18">
        <f t="shared" si="1"/>
        <v>546.27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9">
        <f>SUM(D31:Z31)</f>
        <v>6140.915999999999</v>
      </c>
      <c r="E33" s="59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  <mergeCell ref="B15:B1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D25" sqref="AD25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 t="s">
        <v>3</v>
      </c>
      <c r="P1" s="51"/>
      <c r="Q1" s="51"/>
      <c r="R1" s="51"/>
      <c r="S1" s="51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5</v>
      </c>
      <c r="F6" s="23" t="s">
        <v>2</v>
      </c>
      <c r="G6" s="54" t="s">
        <v>39</v>
      </c>
      <c r="H6" s="54"/>
      <c r="I6" s="54"/>
      <c r="J6" s="54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5" t="s">
        <v>4</v>
      </c>
      <c r="C8" s="56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7"/>
      <c r="C9" s="58"/>
      <c r="D9" s="7" t="s">
        <v>53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31</v>
      </c>
      <c r="K9" s="7" t="s">
        <v>21</v>
      </c>
      <c r="L9" s="7" t="s">
        <v>22</v>
      </c>
      <c r="M9" s="7" t="s">
        <v>23</v>
      </c>
      <c r="N9" s="7" t="s">
        <v>49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38</v>
      </c>
      <c r="T9" s="25" t="s">
        <v>36</v>
      </c>
      <c r="U9" s="25" t="s">
        <v>33</v>
      </c>
      <c r="V9" s="25" t="s">
        <v>52</v>
      </c>
      <c r="W9" s="25" t="s">
        <v>44</v>
      </c>
      <c r="X9" s="25"/>
      <c r="Y9" s="25"/>
      <c r="Z9" s="11"/>
    </row>
    <row r="10" spans="1:26" ht="15.75">
      <c r="A10" s="2"/>
      <c r="B10" s="45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4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5"/>
      <c r="C17" s="6" t="s">
        <v>43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6"/>
      <c r="C19" s="12" t="s">
        <v>54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>
        <v>100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4" t="s">
        <v>8</v>
      </c>
      <c r="C20" s="9" t="s">
        <v>46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15</v>
      </c>
      <c r="L20" s="9">
        <v>110</v>
      </c>
      <c r="M20" s="9">
        <v>20</v>
      </c>
      <c r="N20" s="9"/>
      <c r="O20" s="9"/>
      <c r="P20" s="9">
        <v>5</v>
      </c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5"/>
      <c r="C21" s="6" t="s">
        <v>47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5"/>
      <c r="C22" s="6" t="s">
        <v>51</v>
      </c>
      <c r="D22" s="6">
        <v>10</v>
      </c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5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7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4" t="s">
        <v>28</v>
      </c>
      <c r="C25" s="9" t="s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40</v>
      </c>
      <c r="S25" s="9"/>
      <c r="T25" s="24"/>
      <c r="U25" s="24"/>
      <c r="V25" s="24"/>
      <c r="W25" s="24">
        <v>15</v>
      </c>
      <c r="X25" s="24"/>
      <c r="Y25" s="24"/>
      <c r="Z25" s="10"/>
    </row>
    <row r="26" spans="1:26" ht="15.75">
      <c r="A26" s="2"/>
      <c r="B26" s="4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10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12</v>
      </c>
      <c r="I28" s="16">
        <f t="shared" si="0"/>
        <v>1</v>
      </c>
      <c r="J28" s="16">
        <f t="shared" si="0"/>
        <v>16</v>
      </c>
      <c r="K28" s="16">
        <f t="shared" si="0"/>
        <v>35</v>
      </c>
      <c r="L28" s="16">
        <f t="shared" si="0"/>
        <v>110</v>
      </c>
      <c r="M28" s="16">
        <f t="shared" si="0"/>
        <v>30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0</v>
      </c>
      <c r="R28" s="16">
        <f>SUM(R10:R27)</f>
        <v>120</v>
      </c>
      <c r="S28" s="16">
        <f t="shared" si="0"/>
        <v>100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15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0.65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0.78</v>
      </c>
      <c r="I29" s="17">
        <f>I28*A29/1000</f>
        <v>0.065</v>
      </c>
      <c r="J29" s="17">
        <f>J28*A29/1000</f>
        <v>1.04</v>
      </c>
      <c r="K29" s="17">
        <f>K28*A29/1000</f>
        <v>2.275</v>
      </c>
      <c r="L29" s="17">
        <f>L28*A29/1000</f>
        <v>7.15</v>
      </c>
      <c r="M29" s="17">
        <f>M28*A29/1000</f>
        <v>1.95</v>
      </c>
      <c r="N29" s="17">
        <f>N28*A29/1000</f>
        <v>4.55</v>
      </c>
      <c r="O29" s="17">
        <f>O28*A29/1000</f>
        <v>3.9</v>
      </c>
      <c r="P29" s="17">
        <f>P28*A29/1000</f>
        <v>0.65</v>
      </c>
      <c r="Q29" s="17">
        <f>Q28*A29/1000</f>
        <v>0</v>
      </c>
      <c r="R29" s="17">
        <f>R28*A29/1000</f>
        <v>7.8</v>
      </c>
      <c r="S29" s="17">
        <f>S28*A29/1000</f>
        <v>6.5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0.975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8" t="s">
        <v>11</v>
      </c>
      <c r="C30" s="49"/>
      <c r="D30" s="6">
        <v>45</v>
      </c>
      <c r="E30" s="6">
        <v>33</v>
      </c>
      <c r="F30" s="6">
        <v>34</v>
      </c>
      <c r="G30" s="6">
        <v>12</v>
      </c>
      <c r="H30" s="6">
        <v>360</v>
      </c>
      <c r="I30" s="6">
        <v>570</v>
      </c>
      <c r="J30" s="6">
        <v>45</v>
      </c>
      <c r="K30" s="6"/>
      <c r="L30" s="6"/>
      <c r="M30" s="6"/>
      <c r="N30" s="6">
        <v>29</v>
      </c>
      <c r="O30" s="6">
        <v>300</v>
      </c>
      <c r="P30" s="6">
        <v>65</v>
      </c>
      <c r="Q30" s="6">
        <v>23</v>
      </c>
      <c r="R30" s="6">
        <v>48</v>
      </c>
      <c r="S30" s="6">
        <v>15</v>
      </c>
      <c r="T30" s="6"/>
      <c r="U30" s="6">
        <v>128</v>
      </c>
      <c r="V30" s="6"/>
      <c r="W30" s="6">
        <v>278</v>
      </c>
      <c r="X30" s="6"/>
      <c r="Y30" s="6"/>
      <c r="Z30" s="6"/>
    </row>
    <row r="31" spans="1:26" ht="15.75">
      <c r="A31" s="2"/>
      <c r="B31" s="48" t="s">
        <v>12</v>
      </c>
      <c r="C31" s="49"/>
      <c r="D31" s="18">
        <f>D29*D30</f>
        <v>29.25</v>
      </c>
      <c r="E31" s="18">
        <f aca="true" t="shared" si="1" ref="E31:Z31">E29*E30</f>
        <v>0</v>
      </c>
      <c r="F31" s="18">
        <f t="shared" si="1"/>
        <v>33.15</v>
      </c>
      <c r="G31" s="18">
        <f t="shared" si="1"/>
        <v>11.7</v>
      </c>
      <c r="H31" s="18">
        <f t="shared" si="1"/>
        <v>280.8</v>
      </c>
      <c r="I31" s="18">
        <f t="shared" si="1"/>
        <v>37.050000000000004</v>
      </c>
      <c r="J31" s="18">
        <f t="shared" si="1"/>
        <v>46.800000000000004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131.95</v>
      </c>
      <c r="O31" s="18">
        <f t="shared" si="1"/>
        <v>1170</v>
      </c>
      <c r="P31" s="18">
        <f t="shared" si="1"/>
        <v>42.25</v>
      </c>
      <c r="Q31" s="18">
        <f t="shared" si="1"/>
        <v>0</v>
      </c>
      <c r="R31" s="18">
        <f t="shared" si="1"/>
        <v>374.4</v>
      </c>
      <c r="S31" s="18">
        <f t="shared" si="1"/>
        <v>97.5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271.05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9">
        <f>SUM(D31:Z31)</f>
        <v>2584.14</v>
      </c>
      <c r="E33" s="59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2021-12-02T18:14:33Z</cp:lastPrinted>
  <dcterms:created xsi:type="dcterms:W3CDTF">2014-09-14T09:01:24Z</dcterms:created>
  <dcterms:modified xsi:type="dcterms:W3CDTF">2021-12-02T18:14:44Z</dcterms:modified>
  <cp:category/>
  <cp:version/>
  <cp:contentType/>
  <cp:contentStatus/>
</cp:coreProperties>
</file>